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0764" windowHeight="8940" activeTab="0"/>
  </bookViews>
  <sheets>
    <sheet name="mitFlosse" sheetId="1" r:id="rId1"/>
    <sheet name="mitScooter" sheetId="2" r:id="rId2"/>
    <sheet name="Kennzahlen" sheetId="3" r:id="rId3"/>
  </sheets>
  <definedNames/>
  <calcPr fullCalcOnLoad="1"/>
</workbook>
</file>

<file path=xl/sharedStrings.xml><?xml version="1.0" encoding="utf-8"?>
<sst xmlns="http://schemas.openxmlformats.org/spreadsheetml/2006/main" count="100" uniqueCount="51">
  <si>
    <t>a) Verbrauch beim Flossenschwimmen</t>
  </si>
  <si>
    <t xml:space="preserve">Zeit   </t>
  </si>
  <si>
    <t>Tiefe</t>
  </si>
  <si>
    <t>Druck</t>
  </si>
  <si>
    <t>(min)</t>
  </si>
  <si>
    <t>(m)</t>
  </si>
  <si>
    <t>(bar)</t>
  </si>
  <si>
    <t>bar</t>
  </si>
  <si>
    <t>liter (D12)</t>
  </si>
  <si>
    <t xml:space="preserve">Flaschengrösse: </t>
  </si>
  <si>
    <t xml:space="preserve">Oberflächendruck: </t>
  </si>
  <si>
    <t>NL</t>
  </si>
  <si>
    <t>Integral</t>
  </si>
  <si>
    <t>(bar*min)</t>
  </si>
  <si>
    <t>Pkt. 1</t>
  </si>
  <si>
    <t>Pkt. 2</t>
  </si>
  <si>
    <t>Pkt. 3</t>
  </si>
  <si>
    <t>Pkt. 4</t>
  </si>
  <si>
    <t>Pkt. 6</t>
  </si>
  <si>
    <t xml:space="preserve">Verbrauch total: </t>
  </si>
  <si>
    <t>TG-Profil:</t>
  </si>
  <si>
    <t>Integral = Total aller Flächen:</t>
  </si>
  <si>
    <t>Normalisierter Spezifischer Verbrauch:</t>
  </si>
  <si>
    <t>l/min/bar</t>
  </si>
  <si>
    <t xml:space="preserve"> </t>
  </si>
  <si>
    <t>b) Verbrauch beim Scootereinsatz</t>
  </si>
  <si>
    <t>Druckdifferenz:</t>
  </si>
  <si>
    <t>liter (80 cft)</t>
  </si>
  <si>
    <t>Kennzahlen</t>
  </si>
  <si>
    <t>a) beim Flossenschwimmen</t>
  </si>
  <si>
    <t>Geschwindigkeit:</t>
  </si>
  <si>
    <t>Gasverbrauch:</t>
  </si>
  <si>
    <t>Schwimmzeit:</t>
  </si>
  <si>
    <t>Schwimmstrecke:</t>
  </si>
  <si>
    <t>m</t>
  </si>
  <si>
    <t>min</t>
  </si>
  <si>
    <t>m/min</t>
  </si>
  <si>
    <t>b) beim Scooter-Einsatz</t>
  </si>
  <si>
    <t>(----)</t>
  </si>
  <si>
    <t>Verh. der Geschwindigkeiten / Scooter:Flosse)</t>
  </si>
  <si>
    <t>Verh. der spez. Verbräuche</t>
  </si>
  <si>
    <t xml:space="preserve">Worst Case Szenario: der Scooter gibt genau beim Umkehrpunkt </t>
  </si>
  <si>
    <t>seinen Geist auf. Der Gesamte Rückweg muss mit Flossen ge-</t>
  </si>
  <si>
    <t>schwommen werden.</t>
  </si>
  <si>
    <t>Verbrauchsfaktor Worst Case Szenario</t>
  </si>
  <si>
    <t>Spez. Gasverbrauch:</t>
  </si>
  <si>
    <t>bei mehr Profilpunkten zu erweitern!</t>
  </si>
  <si>
    <t xml:space="preserve">        Berechnung des normalisierten</t>
  </si>
  <si>
    <t xml:space="preserve">          spezifischen Gasverbrauchs</t>
  </si>
  <si>
    <t xml:space="preserve">          Kennzahlen und Vergleiche</t>
  </si>
  <si>
    <t xml:space="preserve">        Flossenschwimmen - Scooter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</si>
</sst>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00"/>
  </numFmts>
  <fonts count="14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Font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168" fontId="6" fillId="3" borderId="0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/>
    </xf>
    <xf numFmtId="0" fontId="7" fillId="3" borderId="0" xfId="0" applyFont="1" applyFill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168" fontId="0" fillId="0" borderId="14" xfId="0" applyNumberFormat="1" applyFont="1" applyBorder="1" applyAlignment="1">
      <alignment horizontal="center"/>
    </xf>
    <xf numFmtId="0" fontId="2" fillId="2" borderId="15" xfId="0" applyFont="1" applyFill="1" applyBorder="1" applyAlignment="1">
      <alignment/>
    </xf>
    <xf numFmtId="0" fontId="0" fillId="0" borderId="15" xfId="0" applyBorder="1" applyAlignment="1">
      <alignment/>
    </xf>
    <xf numFmtId="0" fontId="2" fillId="2" borderId="3" xfId="0" applyFont="1" applyFill="1" applyBorder="1" applyAlignment="1">
      <alignment/>
    </xf>
    <xf numFmtId="168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168" fontId="2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169" fontId="4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4" fillId="0" borderId="9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0</xdr:row>
      <xdr:rowOff>19050</xdr:rowOff>
    </xdr:from>
    <xdr:to>
      <xdr:col>8</xdr:col>
      <xdr:colOff>57150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9050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419100</xdr:colOff>
      <xdr:row>1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0</xdr:row>
      <xdr:rowOff>19050</xdr:rowOff>
    </xdr:from>
    <xdr:to>
      <xdr:col>8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905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428625</xdr:colOff>
      <xdr:row>1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0</xdr:row>
      <xdr:rowOff>19050</xdr:rowOff>
    </xdr:from>
    <xdr:to>
      <xdr:col>5</xdr:col>
      <xdr:colOff>76200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9050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428625</xdr:colOff>
      <xdr:row>1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K17" sqref="K17"/>
    </sheetView>
  </sheetViews>
  <sheetFormatPr defaultColWidth="11.421875" defaultRowHeight="12.75"/>
  <cols>
    <col min="1" max="1" width="1.28515625" style="0" customWidth="1"/>
    <col min="2" max="2" width="18.28125" style="0" customWidth="1"/>
    <col min="3" max="3" width="7.57421875" style="0" customWidth="1"/>
    <col min="4" max="4" width="8.140625" style="0" customWidth="1"/>
    <col min="5" max="5" width="7.7109375" style="0" customWidth="1"/>
    <col min="6" max="6" width="0.71875" style="0" customWidth="1"/>
    <col min="9" max="9" width="1.1484375" style="0" customWidth="1"/>
  </cols>
  <sheetData>
    <row r="1" ht="23.25">
      <c r="B1" s="2" t="s">
        <v>47</v>
      </c>
    </row>
    <row r="2" ht="23.25">
      <c r="B2" s="2" t="s">
        <v>48</v>
      </c>
    </row>
    <row r="3" ht="3.75" customHeight="1"/>
    <row r="4" ht="13.5">
      <c r="B4" s="3" t="s">
        <v>0</v>
      </c>
    </row>
    <row r="5" spans="1:9" ht="6" customHeight="1">
      <c r="A5" s="34"/>
      <c r="B5" s="35"/>
      <c r="C5" s="36"/>
      <c r="D5" s="36"/>
      <c r="E5" s="36"/>
      <c r="F5" s="36"/>
      <c r="G5" s="36"/>
      <c r="H5" s="36"/>
      <c r="I5" s="37"/>
    </row>
    <row r="6" spans="1:9" ht="13.5">
      <c r="A6" s="38"/>
      <c r="B6" s="1" t="s">
        <v>9</v>
      </c>
      <c r="C6" s="6">
        <v>24</v>
      </c>
      <c r="D6" s="1" t="s">
        <v>8</v>
      </c>
      <c r="E6" s="1"/>
      <c r="F6" s="4"/>
      <c r="G6" s="4"/>
      <c r="H6" s="4"/>
      <c r="I6" s="42"/>
    </row>
    <row r="7" spans="1:9" ht="13.5">
      <c r="A7" s="38"/>
      <c r="B7" s="1" t="s">
        <v>10</v>
      </c>
      <c r="C7" s="6">
        <v>1</v>
      </c>
      <c r="D7" s="1" t="s">
        <v>7</v>
      </c>
      <c r="E7" s="1"/>
      <c r="F7" s="4"/>
      <c r="G7" s="4"/>
      <c r="H7" s="4"/>
      <c r="I7" s="42"/>
    </row>
    <row r="8" spans="1:9" ht="3.75" customHeight="1">
      <c r="A8" s="38"/>
      <c r="B8" s="1"/>
      <c r="C8" s="1"/>
      <c r="D8" s="1"/>
      <c r="E8" s="1"/>
      <c r="F8" s="4"/>
      <c r="G8" s="4"/>
      <c r="H8" s="4"/>
      <c r="I8" s="42"/>
    </row>
    <row r="9" spans="1:9" ht="13.5">
      <c r="A9" s="38"/>
      <c r="B9" s="1" t="s">
        <v>26</v>
      </c>
      <c r="C9" s="6">
        <v>109.5</v>
      </c>
      <c r="D9" s="1" t="s">
        <v>7</v>
      </c>
      <c r="E9" s="4"/>
      <c r="F9" s="4"/>
      <c r="G9" s="4"/>
      <c r="H9" s="4"/>
      <c r="I9" s="42"/>
    </row>
    <row r="10" spans="1:9" ht="13.5">
      <c r="A10" s="38"/>
      <c r="B10" s="1" t="s">
        <v>19</v>
      </c>
      <c r="C10" s="5">
        <f>C6*C9</f>
        <v>2628</v>
      </c>
      <c r="D10" s="1" t="s">
        <v>11</v>
      </c>
      <c r="I10" s="42"/>
    </row>
    <row r="11" spans="1:9" ht="13.5">
      <c r="A11" s="38"/>
      <c r="B11" s="1"/>
      <c r="C11" s="5"/>
      <c r="D11" s="1"/>
      <c r="I11" s="42"/>
    </row>
    <row r="12" spans="1:9" ht="13.5">
      <c r="A12" s="38"/>
      <c r="B12" s="1" t="s">
        <v>20</v>
      </c>
      <c r="C12" s="10" t="s">
        <v>1</v>
      </c>
      <c r="D12" s="10" t="s">
        <v>2</v>
      </c>
      <c r="E12" s="13" t="s">
        <v>3</v>
      </c>
      <c r="F12" s="15"/>
      <c r="G12" s="31" t="s">
        <v>12</v>
      </c>
      <c r="I12" s="42"/>
    </row>
    <row r="13" spans="1:9" ht="13.5">
      <c r="A13" s="38"/>
      <c r="C13" s="10" t="s">
        <v>4</v>
      </c>
      <c r="D13" s="10" t="s">
        <v>5</v>
      </c>
      <c r="E13" s="13" t="s">
        <v>6</v>
      </c>
      <c r="F13" s="15"/>
      <c r="G13" s="31" t="s">
        <v>13</v>
      </c>
      <c r="I13" s="42"/>
    </row>
    <row r="14" spans="1:9" ht="3.75" customHeight="1">
      <c r="A14" s="38"/>
      <c r="E14" s="17"/>
      <c r="F14" s="17"/>
      <c r="G14" s="32"/>
      <c r="I14" s="42"/>
    </row>
    <row r="15" spans="1:9" s="8" customFormat="1" ht="12" customHeight="1">
      <c r="A15" s="18"/>
      <c r="B15" s="7" t="s">
        <v>14</v>
      </c>
      <c r="C15" s="11">
        <v>4</v>
      </c>
      <c r="D15" s="11">
        <v>6</v>
      </c>
      <c r="E15" s="14">
        <f>$C$7+$D15/10</f>
        <v>1.6</v>
      </c>
      <c r="F15" s="18"/>
      <c r="G15" s="32"/>
      <c r="I15" s="46"/>
    </row>
    <row r="16" spans="1:9" s="8" customFormat="1" ht="12" customHeight="1">
      <c r="A16" s="18"/>
      <c r="B16" s="44"/>
      <c r="C16" s="57"/>
      <c r="D16" s="57"/>
      <c r="E16" s="58" t="s">
        <v>24</v>
      </c>
      <c r="G16" s="72">
        <v>0</v>
      </c>
      <c r="I16" s="46"/>
    </row>
    <row r="17" spans="1:9" s="8" customFormat="1" ht="12" customHeight="1">
      <c r="A17" s="18"/>
      <c r="B17" s="7" t="s">
        <v>15</v>
      </c>
      <c r="C17" s="11">
        <v>11.5</v>
      </c>
      <c r="D17" s="11">
        <v>20</v>
      </c>
      <c r="E17" s="12">
        <f aca="true" t="shared" si="0" ref="E17:E23">$C$7+$D17/10</f>
        <v>3</v>
      </c>
      <c r="G17" s="32"/>
      <c r="I17" s="46"/>
    </row>
    <row r="18" spans="1:9" s="8" customFormat="1" ht="12" customHeight="1">
      <c r="A18" s="18"/>
      <c r="B18" s="44"/>
      <c r="C18" s="57"/>
      <c r="D18" s="57"/>
      <c r="E18" s="58" t="s">
        <v>24</v>
      </c>
      <c r="G18" s="72">
        <f>0.5*(E15+E17)*(C17-C15)</f>
        <v>17.25</v>
      </c>
      <c r="I18" s="46"/>
    </row>
    <row r="19" spans="1:9" s="8" customFormat="1" ht="12" customHeight="1">
      <c r="A19" s="18"/>
      <c r="B19" s="7" t="s">
        <v>16</v>
      </c>
      <c r="C19" s="11">
        <v>25</v>
      </c>
      <c r="D19" s="11">
        <v>30</v>
      </c>
      <c r="E19" s="12">
        <f t="shared" si="0"/>
        <v>4</v>
      </c>
      <c r="G19" s="32"/>
      <c r="I19" s="46"/>
    </row>
    <row r="20" spans="1:9" s="8" customFormat="1" ht="12" customHeight="1">
      <c r="A20" s="18"/>
      <c r="B20" s="44"/>
      <c r="C20" s="57"/>
      <c r="D20" s="57"/>
      <c r="E20" s="58" t="s">
        <v>24</v>
      </c>
      <c r="G20" s="72">
        <f>0.5*(E17+E19)*(C19-C17)</f>
        <v>47.25</v>
      </c>
      <c r="I20" s="46"/>
    </row>
    <row r="21" spans="1:9" s="8" customFormat="1" ht="12" customHeight="1">
      <c r="A21" s="18"/>
      <c r="B21" s="7" t="s">
        <v>17</v>
      </c>
      <c r="C21" s="11">
        <v>38</v>
      </c>
      <c r="D21" s="11">
        <v>20</v>
      </c>
      <c r="E21" s="12">
        <f t="shared" si="0"/>
        <v>3</v>
      </c>
      <c r="G21" s="32"/>
      <c r="I21" s="46"/>
    </row>
    <row r="22" spans="1:9" s="8" customFormat="1" ht="12" customHeight="1">
      <c r="A22" s="18"/>
      <c r="B22" s="44"/>
      <c r="C22" s="57"/>
      <c r="D22" s="57"/>
      <c r="E22" s="58" t="s">
        <v>24</v>
      </c>
      <c r="G22" s="72">
        <f>0.5*(E19+E21)*(C21-C19)</f>
        <v>45.5</v>
      </c>
      <c r="I22" s="46"/>
    </row>
    <row r="23" spans="1:9" s="8" customFormat="1" ht="12" customHeight="1">
      <c r="A23" s="18"/>
      <c r="B23" s="7" t="s">
        <v>18</v>
      </c>
      <c r="C23" s="11">
        <v>46</v>
      </c>
      <c r="D23" s="11">
        <v>6</v>
      </c>
      <c r="E23" s="12">
        <f t="shared" si="0"/>
        <v>1.6</v>
      </c>
      <c r="G23" s="32"/>
      <c r="I23" s="46"/>
    </row>
    <row r="24" spans="1:9" s="8" customFormat="1" ht="12" customHeight="1">
      <c r="A24" s="18"/>
      <c r="G24" s="72">
        <f>0.5*(E21+E23)*(C23-C21)</f>
        <v>18.4</v>
      </c>
      <c r="I24" s="46"/>
    </row>
    <row r="25" spans="1:9" s="8" customFormat="1" ht="12" customHeight="1">
      <c r="A25" s="18"/>
      <c r="B25" s="73" t="s">
        <v>46</v>
      </c>
      <c r="C25" s="73"/>
      <c r="D25" s="73"/>
      <c r="G25" s="33"/>
      <c r="I25" s="46"/>
    </row>
    <row r="26" spans="1:9" s="8" customFormat="1" ht="12" customHeight="1" thickBot="1">
      <c r="A26" s="18"/>
      <c r="G26" s="33"/>
      <c r="I26" s="46"/>
    </row>
    <row r="27" spans="1:9" s="9" customFormat="1" ht="12.75" customHeight="1" thickBot="1">
      <c r="A27" s="48"/>
      <c r="B27" s="8"/>
      <c r="C27" s="8"/>
      <c r="D27" s="8"/>
      <c r="E27" s="7" t="s">
        <v>21</v>
      </c>
      <c r="F27" s="8"/>
      <c r="G27" s="30">
        <f>SUM(G16:G24)</f>
        <v>128.4</v>
      </c>
      <c r="I27" s="49"/>
    </row>
    <row r="28" spans="1:9" ht="12.75">
      <c r="A28" s="38"/>
      <c r="I28" s="42"/>
    </row>
    <row r="29" spans="1:9" ht="12.75">
      <c r="A29" s="38"/>
      <c r="B29" s="19"/>
      <c r="C29" s="20"/>
      <c r="D29" s="20"/>
      <c r="E29" s="20"/>
      <c r="F29" s="20"/>
      <c r="G29" s="20"/>
      <c r="H29" s="21"/>
      <c r="I29" s="42"/>
    </row>
    <row r="30" spans="1:9" ht="17.25">
      <c r="A30" s="38"/>
      <c r="B30" s="25"/>
      <c r="C30" s="26"/>
      <c r="D30" s="26"/>
      <c r="E30" s="29" t="s">
        <v>22</v>
      </c>
      <c r="F30" s="26"/>
      <c r="G30" s="27">
        <f>$C$10/$G27</f>
        <v>20.467289719626166</v>
      </c>
      <c r="H30" s="28" t="s">
        <v>23</v>
      </c>
      <c r="I30" s="42"/>
    </row>
    <row r="31" spans="1:9" ht="12.75">
      <c r="A31" s="38"/>
      <c r="B31" s="22"/>
      <c r="C31" s="23"/>
      <c r="D31" s="23"/>
      <c r="E31" s="23"/>
      <c r="F31" s="23"/>
      <c r="G31" s="23"/>
      <c r="H31" s="24"/>
      <c r="I31" s="42"/>
    </row>
    <row r="32" spans="1:9" ht="6.75" customHeight="1">
      <c r="A32" s="50"/>
      <c r="B32" s="51"/>
      <c r="C32" s="51"/>
      <c r="D32" s="51"/>
      <c r="E32" s="51"/>
      <c r="F32" s="51"/>
      <c r="G32" s="51"/>
      <c r="H32" s="51"/>
      <c r="I32" s="5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J11" sqref="J11"/>
    </sheetView>
  </sheetViews>
  <sheetFormatPr defaultColWidth="11.421875" defaultRowHeight="12.75"/>
  <cols>
    <col min="1" max="1" width="1.1484375" style="0" customWidth="1"/>
    <col min="2" max="2" width="18.28125" style="0" customWidth="1"/>
    <col min="3" max="3" width="7.57421875" style="0" customWidth="1"/>
    <col min="4" max="4" width="8.140625" style="0" customWidth="1"/>
    <col min="5" max="5" width="7.7109375" style="0" customWidth="1"/>
    <col min="6" max="6" width="0.71875" style="0" customWidth="1"/>
    <col min="9" max="9" width="1.28515625" style="0" customWidth="1"/>
  </cols>
  <sheetData>
    <row r="1" ht="23.25">
      <c r="B1" s="2" t="s">
        <v>47</v>
      </c>
    </row>
    <row r="2" ht="23.25">
      <c r="B2" s="2" t="s">
        <v>48</v>
      </c>
    </row>
    <row r="3" spans="1:9" ht="6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3.5">
      <c r="A4" s="51"/>
      <c r="B4" s="71" t="s">
        <v>25</v>
      </c>
      <c r="C4" s="51"/>
      <c r="D4" s="51"/>
      <c r="E4" s="51"/>
      <c r="F4" s="51"/>
      <c r="G4" s="51"/>
      <c r="H4" s="51"/>
      <c r="I4" s="51"/>
    </row>
    <row r="5" spans="1:9" ht="6" customHeight="1">
      <c r="A5" s="34"/>
      <c r="B5" s="35"/>
      <c r="C5" s="36"/>
      <c r="D5" s="36"/>
      <c r="E5" s="36"/>
      <c r="F5" s="36"/>
      <c r="G5" s="36"/>
      <c r="H5" s="36"/>
      <c r="I5" s="37"/>
    </row>
    <row r="6" spans="1:9" ht="13.5">
      <c r="A6" s="38"/>
      <c r="B6" s="39" t="s">
        <v>9</v>
      </c>
      <c r="C6" s="40">
        <v>11.1</v>
      </c>
      <c r="D6" s="39" t="s">
        <v>27</v>
      </c>
      <c r="E6" s="39"/>
      <c r="F6" s="41"/>
      <c r="G6" s="41"/>
      <c r="H6" s="41"/>
      <c r="I6" s="42"/>
    </row>
    <row r="7" spans="1:9" ht="13.5">
      <c r="A7" s="38"/>
      <c r="B7" s="39" t="s">
        <v>10</v>
      </c>
      <c r="C7" s="40">
        <v>1</v>
      </c>
      <c r="D7" s="39" t="s">
        <v>7</v>
      </c>
      <c r="E7" s="39"/>
      <c r="F7" s="41"/>
      <c r="G7" s="41"/>
      <c r="H7" s="41"/>
      <c r="I7" s="42"/>
    </row>
    <row r="8" spans="1:9" ht="3.75" customHeight="1">
      <c r="A8" s="38"/>
      <c r="B8" s="39"/>
      <c r="C8" s="39"/>
      <c r="D8" s="39"/>
      <c r="E8" s="39"/>
      <c r="F8" s="41"/>
      <c r="G8" s="41"/>
      <c r="H8" s="41"/>
      <c r="I8" s="42"/>
    </row>
    <row r="9" spans="1:9" ht="13.5">
      <c r="A9" s="38"/>
      <c r="B9" s="39" t="s">
        <v>26</v>
      </c>
      <c r="C9" s="40">
        <v>85</v>
      </c>
      <c r="D9" s="39" t="s">
        <v>7</v>
      </c>
      <c r="E9" s="41"/>
      <c r="F9" s="41"/>
      <c r="G9" s="41"/>
      <c r="H9" s="41"/>
      <c r="I9" s="42"/>
    </row>
    <row r="10" spans="1:9" ht="13.5">
      <c r="A10" s="38"/>
      <c r="B10" s="39" t="s">
        <v>19</v>
      </c>
      <c r="C10" s="43">
        <f>C6*C9</f>
        <v>943.5</v>
      </c>
      <c r="D10" s="39" t="s">
        <v>11</v>
      </c>
      <c r="E10" s="17"/>
      <c r="F10" s="17"/>
      <c r="G10" s="17"/>
      <c r="H10" s="17"/>
      <c r="I10" s="42"/>
    </row>
    <row r="11" spans="1:9" ht="13.5">
      <c r="A11" s="38"/>
      <c r="B11" s="39"/>
      <c r="C11" s="43"/>
      <c r="D11" s="39"/>
      <c r="E11" s="17"/>
      <c r="F11" s="17"/>
      <c r="G11" s="17"/>
      <c r="H11" s="17"/>
      <c r="I11" s="42"/>
    </row>
    <row r="12" spans="1:9" ht="13.5">
      <c r="A12" s="38"/>
      <c r="B12" s="39" t="s">
        <v>20</v>
      </c>
      <c r="C12" s="10" t="s">
        <v>1</v>
      </c>
      <c r="D12" s="10" t="s">
        <v>2</v>
      </c>
      <c r="E12" s="13" t="s">
        <v>3</v>
      </c>
      <c r="F12" s="15"/>
      <c r="G12" s="31" t="s">
        <v>12</v>
      </c>
      <c r="H12" s="17"/>
      <c r="I12" s="42"/>
    </row>
    <row r="13" spans="1:9" ht="13.5">
      <c r="A13" s="38"/>
      <c r="B13" s="17"/>
      <c r="C13" s="10" t="s">
        <v>4</v>
      </c>
      <c r="D13" s="10" t="s">
        <v>5</v>
      </c>
      <c r="E13" s="13" t="s">
        <v>6</v>
      </c>
      <c r="F13" s="15"/>
      <c r="G13" s="31" t="s">
        <v>13</v>
      </c>
      <c r="H13" s="17"/>
      <c r="I13" s="42"/>
    </row>
    <row r="14" spans="1:9" ht="3.75" customHeight="1">
      <c r="A14" s="38"/>
      <c r="B14" s="17"/>
      <c r="C14" s="17"/>
      <c r="D14" s="17"/>
      <c r="E14" s="17"/>
      <c r="F14" s="17"/>
      <c r="G14" s="32"/>
      <c r="H14" s="17"/>
      <c r="I14" s="42"/>
    </row>
    <row r="15" spans="1:9" s="8" customFormat="1" ht="12" customHeight="1">
      <c r="A15" s="18"/>
      <c r="B15" s="44" t="s">
        <v>14</v>
      </c>
      <c r="C15" s="11">
        <v>5</v>
      </c>
      <c r="D15" s="11">
        <v>6</v>
      </c>
      <c r="E15" s="14">
        <f>$C$7+$D15/10</f>
        <v>1.6</v>
      </c>
      <c r="F15" s="18"/>
      <c r="G15" s="32"/>
      <c r="H15" s="45"/>
      <c r="I15" s="46"/>
    </row>
    <row r="16" spans="1:9" s="8" customFormat="1" ht="12" customHeight="1">
      <c r="A16" s="18"/>
      <c r="B16" s="44"/>
      <c r="C16" s="57"/>
      <c r="D16" s="57"/>
      <c r="E16" s="58" t="s">
        <v>24</v>
      </c>
      <c r="F16" s="45"/>
      <c r="G16" s="72">
        <v>0</v>
      </c>
      <c r="H16" s="45"/>
      <c r="I16" s="46"/>
    </row>
    <row r="17" spans="1:9" s="8" customFormat="1" ht="12" customHeight="1">
      <c r="A17" s="18"/>
      <c r="B17" s="44" t="s">
        <v>15</v>
      </c>
      <c r="C17" s="11">
        <v>9</v>
      </c>
      <c r="D17" s="11">
        <v>20</v>
      </c>
      <c r="E17" s="12">
        <f>$C$7+$D17/10</f>
        <v>3</v>
      </c>
      <c r="F17" s="45"/>
      <c r="G17" s="32"/>
      <c r="H17" s="45"/>
      <c r="I17" s="46"/>
    </row>
    <row r="18" spans="1:9" s="8" customFormat="1" ht="12" customHeight="1">
      <c r="A18" s="18"/>
      <c r="B18" s="44"/>
      <c r="C18" s="57"/>
      <c r="D18" s="57"/>
      <c r="E18" s="58" t="s">
        <v>24</v>
      </c>
      <c r="F18" s="45"/>
      <c r="G18" s="72">
        <f>0.5*(E15+E17)*(C17-C15)</f>
        <v>9.2</v>
      </c>
      <c r="H18" s="45"/>
      <c r="I18" s="46"/>
    </row>
    <row r="19" spans="1:9" s="8" customFormat="1" ht="12" customHeight="1">
      <c r="A19" s="18"/>
      <c r="B19" s="44" t="s">
        <v>16</v>
      </c>
      <c r="C19" s="11">
        <v>15.5</v>
      </c>
      <c r="D19" s="11">
        <v>30</v>
      </c>
      <c r="E19" s="12">
        <f>$C$7+$D19/10</f>
        <v>4</v>
      </c>
      <c r="F19" s="45"/>
      <c r="G19" s="32"/>
      <c r="H19" s="45"/>
      <c r="I19" s="46"/>
    </row>
    <row r="20" spans="1:9" s="8" customFormat="1" ht="12" customHeight="1">
      <c r="A20" s="18"/>
      <c r="B20" s="44"/>
      <c r="C20" s="57"/>
      <c r="D20" s="57"/>
      <c r="E20" s="58" t="s">
        <v>24</v>
      </c>
      <c r="F20" s="45"/>
      <c r="G20" s="72">
        <f>0.5*(E17+E19)*(C19-C17)</f>
        <v>22.75</v>
      </c>
      <c r="H20" s="45"/>
      <c r="I20" s="46"/>
    </row>
    <row r="21" spans="1:9" s="8" customFormat="1" ht="12" customHeight="1">
      <c r="A21" s="18"/>
      <c r="B21" s="44" t="s">
        <v>17</v>
      </c>
      <c r="C21" s="11">
        <v>21.5</v>
      </c>
      <c r="D21" s="11">
        <v>20</v>
      </c>
      <c r="E21" s="12">
        <f>$C$7+$D21/10</f>
        <v>3</v>
      </c>
      <c r="F21" s="45"/>
      <c r="G21" s="32"/>
      <c r="H21" s="45"/>
      <c r="I21" s="46"/>
    </row>
    <row r="22" spans="1:9" s="8" customFormat="1" ht="12" customHeight="1">
      <c r="A22" s="18"/>
      <c r="B22" s="44"/>
      <c r="C22" s="57"/>
      <c r="D22" s="57"/>
      <c r="E22" s="58" t="s">
        <v>24</v>
      </c>
      <c r="F22" s="45"/>
      <c r="G22" s="72">
        <f>0.5*(E19+E21)*(C21-C19)</f>
        <v>21</v>
      </c>
      <c r="H22" s="45"/>
      <c r="I22" s="46"/>
    </row>
    <row r="23" spans="1:9" s="8" customFormat="1" ht="12" customHeight="1">
      <c r="A23" s="18"/>
      <c r="B23" s="44" t="s">
        <v>18</v>
      </c>
      <c r="C23" s="11">
        <v>26</v>
      </c>
      <c r="D23" s="11">
        <v>6</v>
      </c>
      <c r="E23" s="12">
        <f>$C$7+$D23/10</f>
        <v>1.6</v>
      </c>
      <c r="F23" s="45"/>
      <c r="G23" s="32"/>
      <c r="H23" s="45"/>
      <c r="I23" s="46"/>
    </row>
    <row r="24" spans="1:9" s="8" customFormat="1" ht="12" customHeight="1">
      <c r="A24" s="18"/>
      <c r="B24" s="45"/>
      <c r="C24" s="45"/>
      <c r="D24" s="45"/>
      <c r="E24" s="45"/>
      <c r="F24" s="45"/>
      <c r="G24" s="72">
        <f>0.5*(E21+E23)*(C23-C21)</f>
        <v>10.35</v>
      </c>
      <c r="H24" s="45"/>
      <c r="I24" s="46"/>
    </row>
    <row r="25" spans="1:9" s="8" customFormat="1" ht="12" customHeight="1">
      <c r="A25" s="18"/>
      <c r="B25" s="73" t="s">
        <v>46</v>
      </c>
      <c r="C25" s="45"/>
      <c r="D25" s="45"/>
      <c r="E25" s="45"/>
      <c r="F25" s="45"/>
      <c r="G25" s="47"/>
      <c r="H25" s="45"/>
      <c r="I25" s="46"/>
    </row>
    <row r="26" spans="1:9" s="8" customFormat="1" ht="12" customHeight="1" thickBot="1">
      <c r="A26" s="18"/>
      <c r="B26" s="45"/>
      <c r="C26" s="45"/>
      <c r="D26" s="45"/>
      <c r="E26" s="45"/>
      <c r="F26" s="45"/>
      <c r="G26" s="47"/>
      <c r="H26" s="45"/>
      <c r="I26" s="46"/>
    </row>
    <row r="27" spans="1:9" s="8" customFormat="1" ht="12.75" customHeight="1" thickBot="1">
      <c r="A27" s="18"/>
      <c r="B27" s="45"/>
      <c r="C27" s="45"/>
      <c r="D27" s="45"/>
      <c r="E27" s="44" t="s">
        <v>21</v>
      </c>
      <c r="F27" s="45"/>
      <c r="G27" s="30">
        <f>SUM(G16:G24)</f>
        <v>63.300000000000004</v>
      </c>
      <c r="H27" s="45"/>
      <c r="I27" s="46"/>
    </row>
    <row r="28" spans="1:9" ht="12.75">
      <c r="A28" s="38"/>
      <c r="B28" s="17"/>
      <c r="C28" s="17"/>
      <c r="D28" s="17"/>
      <c r="E28" s="17"/>
      <c r="F28" s="17"/>
      <c r="G28" s="17"/>
      <c r="H28" s="17"/>
      <c r="I28" s="42"/>
    </row>
    <row r="29" spans="1:9" ht="12.75">
      <c r="A29" s="38"/>
      <c r="B29" s="19"/>
      <c r="C29" s="20"/>
      <c r="D29" s="20"/>
      <c r="E29" s="20"/>
      <c r="F29" s="20"/>
      <c r="G29" s="20"/>
      <c r="H29" s="21"/>
      <c r="I29" s="42"/>
    </row>
    <row r="30" spans="1:9" ht="17.25">
      <c r="A30" s="38"/>
      <c r="B30" s="25"/>
      <c r="C30" s="26"/>
      <c r="D30" s="26"/>
      <c r="E30" s="29" t="s">
        <v>22</v>
      </c>
      <c r="F30" s="26"/>
      <c r="G30" s="27">
        <f>$C$10/$G27</f>
        <v>14.905213270142179</v>
      </c>
      <c r="H30" s="28" t="s">
        <v>23</v>
      </c>
      <c r="I30" s="42"/>
    </row>
    <row r="31" spans="1:9" ht="12.75">
      <c r="A31" s="38"/>
      <c r="B31" s="22"/>
      <c r="C31" s="23"/>
      <c r="D31" s="23"/>
      <c r="E31" s="23"/>
      <c r="F31" s="23"/>
      <c r="G31" s="23"/>
      <c r="H31" s="24"/>
      <c r="I31" s="42"/>
    </row>
    <row r="32" spans="1:9" ht="6" customHeight="1">
      <c r="A32" s="50"/>
      <c r="B32" s="51"/>
      <c r="C32" s="51"/>
      <c r="D32" s="51"/>
      <c r="E32" s="51"/>
      <c r="F32" s="51"/>
      <c r="G32" s="51"/>
      <c r="H32" s="51"/>
      <c r="I32" s="5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G9" sqref="G9"/>
    </sheetView>
  </sheetViews>
  <sheetFormatPr defaultColWidth="11.421875" defaultRowHeight="12.75"/>
  <cols>
    <col min="1" max="1" width="1.1484375" style="0" customWidth="1"/>
    <col min="2" max="2" width="38.421875" style="0" customWidth="1"/>
    <col min="3" max="3" width="10.28125" style="0" customWidth="1"/>
    <col min="5" max="5" width="3.421875" style="0" customWidth="1"/>
    <col min="6" max="6" width="1.28515625" style="0" customWidth="1"/>
  </cols>
  <sheetData>
    <row r="1" ht="23.25">
      <c r="B1" s="2" t="s">
        <v>49</v>
      </c>
    </row>
    <row r="2" ht="23.25">
      <c r="B2" s="2" t="s">
        <v>50</v>
      </c>
    </row>
    <row r="3" ht="12" customHeight="1">
      <c r="C3" s="2"/>
    </row>
    <row r="4" spans="1:6" ht="6" customHeight="1">
      <c r="A4" s="34"/>
      <c r="B4" s="35"/>
      <c r="C4" s="36"/>
      <c r="D4" s="36"/>
      <c r="E4" s="36"/>
      <c r="F4" s="37"/>
    </row>
    <row r="5" spans="1:6" ht="13.5">
      <c r="A5" s="38"/>
      <c r="B5" s="53" t="s">
        <v>29</v>
      </c>
      <c r="C5" s="17"/>
      <c r="D5" s="17"/>
      <c r="E5" s="17"/>
      <c r="F5" s="42"/>
    </row>
    <row r="6" spans="1:6" ht="3.75" customHeight="1">
      <c r="A6" s="38"/>
      <c r="B6" s="39"/>
      <c r="C6" s="17"/>
      <c r="D6" s="17"/>
      <c r="E6" s="17"/>
      <c r="F6" s="42"/>
    </row>
    <row r="7" spans="1:6" ht="13.5">
      <c r="A7" s="38"/>
      <c r="B7" s="39" t="s">
        <v>33</v>
      </c>
      <c r="C7" s="59">
        <v>980</v>
      </c>
      <c r="D7" s="60" t="s">
        <v>34</v>
      </c>
      <c r="E7" s="17"/>
      <c r="F7" s="42"/>
    </row>
    <row r="8" spans="1:6" ht="13.5">
      <c r="A8" s="38"/>
      <c r="B8" s="39" t="s">
        <v>32</v>
      </c>
      <c r="C8" s="61">
        <v>42</v>
      </c>
      <c r="D8" s="16" t="s">
        <v>35</v>
      </c>
      <c r="E8" s="17"/>
      <c r="F8" s="42"/>
    </row>
    <row r="9" spans="1:6" ht="13.5">
      <c r="A9" s="38"/>
      <c r="B9" s="39" t="s">
        <v>30</v>
      </c>
      <c r="C9" s="62">
        <f>C7/C8</f>
        <v>23.333333333333332</v>
      </c>
      <c r="D9" s="16" t="s">
        <v>36</v>
      </c>
      <c r="E9" s="17"/>
      <c r="F9" s="42"/>
    </row>
    <row r="10" spans="1:6" ht="13.5">
      <c r="A10" s="38"/>
      <c r="B10" s="39" t="s">
        <v>31</v>
      </c>
      <c r="C10" s="63">
        <f>mitFlosse!$C$10</f>
        <v>2628</v>
      </c>
      <c r="D10" s="16" t="s">
        <v>11</v>
      </c>
      <c r="E10" s="17"/>
      <c r="F10" s="42"/>
    </row>
    <row r="11" spans="1:6" ht="13.5">
      <c r="A11" s="38"/>
      <c r="B11" s="39" t="s">
        <v>45</v>
      </c>
      <c r="C11" s="64">
        <f>mitFlosse!$G$30</f>
        <v>20.467289719626166</v>
      </c>
      <c r="D11" s="65" t="s">
        <v>23</v>
      </c>
      <c r="E11" s="17"/>
      <c r="F11" s="42"/>
    </row>
    <row r="12" spans="1:6" ht="12.75">
      <c r="A12" s="38"/>
      <c r="B12" s="17"/>
      <c r="C12" s="17"/>
      <c r="D12" s="17"/>
      <c r="E12" s="17"/>
      <c r="F12" s="42"/>
    </row>
    <row r="13" spans="1:6" ht="13.5">
      <c r="A13" s="38"/>
      <c r="B13" s="53" t="s">
        <v>37</v>
      </c>
      <c r="C13" s="17"/>
      <c r="D13" s="17"/>
      <c r="E13" s="17"/>
      <c r="F13" s="42"/>
    </row>
    <row r="14" spans="1:6" ht="3.75" customHeight="1">
      <c r="A14" s="38"/>
      <c r="B14" s="39"/>
      <c r="C14" s="17"/>
      <c r="D14" s="17"/>
      <c r="E14" s="17"/>
      <c r="F14" s="42"/>
    </row>
    <row r="15" spans="1:6" ht="13.5">
      <c r="A15" s="38"/>
      <c r="B15" s="39" t="s">
        <v>33</v>
      </c>
      <c r="C15" s="59">
        <v>980</v>
      </c>
      <c r="D15" s="60" t="s">
        <v>34</v>
      </c>
      <c r="E15" s="17"/>
      <c r="F15" s="42"/>
    </row>
    <row r="16" spans="1:6" ht="13.5">
      <c r="A16" s="38"/>
      <c r="B16" s="39" t="s">
        <v>32</v>
      </c>
      <c r="C16" s="61">
        <v>21</v>
      </c>
      <c r="D16" s="16" t="s">
        <v>35</v>
      </c>
      <c r="E16" s="17"/>
      <c r="F16" s="42"/>
    </row>
    <row r="17" spans="1:6" ht="13.5">
      <c r="A17" s="38"/>
      <c r="B17" s="39" t="s">
        <v>30</v>
      </c>
      <c r="C17" s="62">
        <f>C15/C16</f>
        <v>46.666666666666664</v>
      </c>
      <c r="D17" s="16" t="s">
        <v>36</v>
      </c>
      <c r="E17" s="17"/>
      <c r="F17" s="42"/>
    </row>
    <row r="18" spans="1:6" ht="13.5">
      <c r="A18" s="38"/>
      <c r="B18" s="39" t="s">
        <v>31</v>
      </c>
      <c r="C18" s="63">
        <f>mitScooter!$C$10</f>
        <v>943.5</v>
      </c>
      <c r="D18" s="16" t="s">
        <v>11</v>
      </c>
      <c r="E18" s="17"/>
      <c r="F18" s="42"/>
    </row>
    <row r="19" spans="1:6" ht="13.5">
      <c r="A19" s="38"/>
      <c r="B19" s="39" t="s">
        <v>45</v>
      </c>
      <c r="C19" s="64">
        <f>mitScooter!$G$30</f>
        <v>14.905213270142179</v>
      </c>
      <c r="D19" s="65" t="s">
        <v>23</v>
      </c>
      <c r="E19" s="17"/>
      <c r="F19" s="42"/>
    </row>
    <row r="20" spans="1:6" ht="12.75">
      <c r="A20" s="38"/>
      <c r="B20" s="17"/>
      <c r="C20" s="17"/>
      <c r="D20" s="17"/>
      <c r="E20" s="17"/>
      <c r="F20" s="42"/>
    </row>
    <row r="21" spans="1:6" ht="15">
      <c r="A21" s="38"/>
      <c r="B21" s="54" t="s">
        <v>28</v>
      </c>
      <c r="C21" s="17"/>
      <c r="D21" s="17"/>
      <c r="E21" s="17"/>
      <c r="F21" s="42"/>
    </row>
    <row r="22" spans="1:6" ht="4.5" customHeight="1">
      <c r="A22" s="38"/>
      <c r="B22" s="17"/>
      <c r="C22" s="17"/>
      <c r="D22" s="17"/>
      <c r="E22" s="17"/>
      <c r="F22" s="42"/>
    </row>
    <row r="23" spans="1:6" ht="27">
      <c r="A23" s="38"/>
      <c r="B23" s="55" t="s">
        <v>39</v>
      </c>
      <c r="C23" s="66">
        <f>C17/C9</f>
        <v>2</v>
      </c>
      <c r="D23" s="67" t="s">
        <v>38</v>
      </c>
      <c r="E23" s="17"/>
      <c r="F23" s="42"/>
    </row>
    <row r="24" spans="1:6" ht="3.75" customHeight="1">
      <c r="A24" s="38"/>
      <c r="B24" s="17"/>
      <c r="C24" s="53"/>
      <c r="D24" s="39"/>
      <c r="E24" s="17"/>
      <c r="F24" s="42"/>
    </row>
    <row r="25" spans="1:6" ht="13.5">
      <c r="A25" s="38"/>
      <c r="B25" s="43" t="s">
        <v>40</v>
      </c>
      <c r="C25" s="68">
        <f>C19/C11</f>
        <v>0.7282455798653942</v>
      </c>
      <c r="D25" s="67" t="s">
        <v>38</v>
      </c>
      <c r="E25" s="17"/>
      <c r="F25" s="42"/>
    </row>
    <row r="26" spans="1:6" ht="12.75">
      <c r="A26" s="38"/>
      <c r="B26" s="17"/>
      <c r="C26" s="17"/>
      <c r="D26" s="17"/>
      <c r="E26" s="17"/>
      <c r="F26" s="42"/>
    </row>
    <row r="27" spans="1:6" ht="13.5">
      <c r="A27" s="38"/>
      <c r="B27" s="56" t="s">
        <v>44</v>
      </c>
      <c r="C27" s="69">
        <f>0.5*(1+C23/C25)</f>
        <v>1.873163157660134</v>
      </c>
      <c r="D27" s="70" t="s">
        <v>38</v>
      </c>
      <c r="E27" s="17"/>
      <c r="F27" s="42"/>
    </row>
    <row r="28" spans="1:6" ht="7.5" customHeight="1">
      <c r="A28" s="38"/>
      <c r="B28" s="17"/>
      <c r="C28" s="17"/>
      <c r="D28" s="17"/>
      <c r="E28" s="17"/>
      <c r="F28" s="42"/>
    </row>
    <row r="29" spans="1:6" ht="12" customHeight="1">
      <c r="A29" s="38"/>
      <c r="B29" s="56" t="s">
        <v>41</v>
      </c>
      <c r="C29" s="56"/>
      <c r="D29" s="56"/>
      <c r="E29" s="56"/>
      <c r="F29" s="42"/>
    </row>
    <row r="30" spans="1:6" ht="12.75">
      <c r="A30" s="38"/>
      <c r="B30" s="56" t="s">
        <v>42</v>
      </c>
      <c r="C30" s="56"/>
      <c r="D30" s="56"/>
      <c r="E30" s="56"/>
      <c r="F30" s="42"/>
    </row>
    <row r="31" spans="1:6" ht="12.75">
      <c r="A31" s="38"/>
      <c r="B31" s="56" t="s">
        <v>43</v>
      </c>
      <c r="C31" s="56"/>
      <c r="D31" s="56"/>
      <c r="E31" s="56"/>
      <c r="F31" s="42"/>
    </row>
    <row r="32" spans="1:6" ht="6" customHeight="1">
      <c r="A32" s="50"/>
      <c r="B32" s="51"/>
      <c r="C32" s="51"/>
      <c r="D32" s="51"/>
      <c r="E32" s="51"/>
      <c r="F32" s="5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Informatiklösungen B.Müller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 Müller</dc:creator>
  <cp:keywords/>
  <dc:description/>
  <cp:lastModifiedBy>Beat Müller</cp:lastModifiedBy>
  <cp:lastPrinted>2007-08-25T19:03:29Z</cp:lastPrinted>
  <dcterms:created xsi:type="dcterms:W3CDTF">2007-08-25T16:00:31Z</dcterms:created>
  <dcterms:modified xsi:type="dcterms:W3CDTF">2007-08-26T15:42:12Z</dcterms:modified>
  <cp:category/>
  <cp:version/>
  <cp:contentType/>
  <cp:contentStatus/>
</cp:coreProperties>
</file>